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ild\Documents\Finance\2020-21\"/>
    </mc:Choice>
  </mc:AlternateContent>
  <xr:revisionPtr revIDLastSave="0" documentId="8_{9949311F-FC2C-4FF4-98C7-06C53B77A336}" xr6:coauthVersionLast="45" xr6:coauthVersionMax="45" xr10:uidLastSave="{00000000-0000-0000-0000-000000000000}"/>
  <bookViews>
    <workbookView xWindow="390" yWindow="360" windowWidth="8895" windowHeight="11160" xr2:uid="{5A2BBDAA-FD1B-4081-BE31-A5A4DC8BE466}"/>
  </bookViews>
  <sheets>
    <sheet name="BUDGET 20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3" i="1"/>
  <c r="B22" i="1" s="1"/>
  <c r="B31" i="1" s="1"/>
  <c r="B41" i="1" s="1"/>
  <c r="B42" i="1" s="1"/>
  <c r="B26" i="1"/>
  <c r="B30" i="1"/>
  <c r="B39" i="1"/>
  <c r="B48" i="1"/>
  <c r="B49" i="1"/>
  <c r="B50" i="1"/>
  <c r="B51" i="1"/>
  <c r="B52" i="1"/>
  <c r="B53" i="1" s="1"/>
</calcChain>
</file>

<file path=xl/sharedStrings.xml><?xml version="1.0" encoding="utf-8"?>
<sst xmlns="http://schemas.openxmlformats.org/spreadsheetml/2006/main" count="54" uniqueCount="45">
  <si>
    <t>Total Reserves</t>
  </si>
  <si>
    <t>General Reserves (balance less ringfenced reserves)</t>
  </si>
  <si>
    <t>Total Ringfenced Reserves</t>
  </si>
  <si>
    <t>Neighbourhood Fund</t>
  </si>
  <si>
    <t>Transparency funding</t>
  </si>
  <si>
    <t>Elections</t>
  </si>
  <si>
    <t>Playing field</t>
  </si>
  <si>
    <t>Street lights</t>
  </si>
  <si>
    <t xml:space="preserve">Earmarked Reserves </t>
  </si>
  <si>
    <t>Projected reserves 31.3.21</t>
  </si>
  <si>
    <t xml:space="preserve">RESERVES </t>
  </si>
  <si>
    <t>BUDGET DEFICIT/SURPLUS</t>
  </si>
  <si>
    <t xml:space="preserve">TOTAL BUDGET REQUIREMENT </t>
  </si>
  <si>
    <t>TOTAL FUNDS TO ADD TO  RESERVES</t>
  </si>
  <si>
    <t>Computer equipment</t>
  </si>
  <si>
    <t>Proposed Budget 2020/21</t>
  </si>
  <si>
    <t xml:space="preserve"> FUNDS  TO ADD TO RESERVES</t>
  </si>
  <si>
    <t>GRAND TOTAL PAYMENTS</t>
  </si>
  <si>
    <t>Sub Total Street Lighting</t>
  </si>
  <si>
    <t>Maintenance / Inspections</t>
  </si>
  <si>
    <t xml:space="preserve">Electricity </t>
  </si>
  <si>
    <t>Street Lighting Costs</t>
  </si>
  <si>
    <t>Sub Total Playing Field</t>
  </si>
  <si>
    <t>Grass cutting</t>
  </si>
  <si>
    <t>Sub Total Admin &amp; Establishment</t>
  </si>
  <si>
    <t>Contribution to Under the Wrekin</t>
  </si>
  <si>
    <t>VAT</t>
  </si>
  <si>
    <t>Leaf clearing contract</t>
  </si>
  <si>
    <t>Election Costs</t>
  </si>
  <si>
    <t>Subscriptions &amp; ICO registration</t>
  </si>
  <si>
    <t>Insurance</t>
  </si>
  <si>
    <t>Audit (Internal &amp; External)</t>
  </si>
  <si>
    <t>Hire of meeting rooms</t>
  </si>
  <si>
    <t>2019/20 unspent budget carried forward</t>
  </si>
  <si>
    <t>Training/AGM (Clerk/Councillors)</t>
  </si>
  <si>
    <t>Office Expenses</t>
  </si>
  <si>
    <t xml:space="preserve">Mileage </t>
  </si>
  <si>
    <t>Clerk's Salary</t>
  </si>
  <si>
    <t>Administrative &amp; Establishment Costs:</t>
  </si>
  <si>
    <t>PAYMENTS</t>
  </si>
  <si>
    <t>TOTAL RECEIPTS</t>
  </si>
  <si>
    <t>Other</t>
  </si>
  <si>
    <t>Precept</t>
  </si>
  <si>
    <t>Budget 2020/21</t>
  </si>
  <si>
    <t>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</si>
</sst>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164" fontId="0" fillId="0" borderId="0" xfId="0" applyNumberForma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165" fontId="3" fillId="2" borderId="0" xfId="2" applyNumberFormat="1" applyFont="1" applyFill="1"/>
    <xf numFmtId="4" fontId="5" fillId="2" borderId="0" xfId="3" applyNumberFormat="1" applyFont="1" applyFill="1"/>
    <xf numFmtId="4" fontId="6" fillId="2" borderId="0" xfId="3" applyNumberFormat="1" applyFont="1" applyFill="1"/>
    <xf numFmtId="165" fontId="2" fillId="2" borderId="0" xfId="2" applyNumberFormat="1" applyFont="1" applyFill="1"/>
    <xf numFmtId="0" fontId="2" fillId="2" borderId="0" xfId="2" applyFont="1" applyFill="1"/>
    <xf numFmtId="165" fontId="2" fillId="0" borderId="0" xfId="0" applyNumberFormat="1" applyFont="1"/>
    <xf numFmtId="165" fontId="7" fillId="2" borderId="0" xfId="2" applyNumberFormat="1" applyFont="1" applyFill="1"/>
    <xf numFmtId="165" fontId="8" fillId="2" borderId="0" xfId="2" applyNumberFormat="1" applyFont="1" applyFill="1"/>
    <xf numFmtId="165" fontId="5" fillId="2" borderId="0" xfId="3" applyNumberFormat="1" applyFont="1" applyFill="1"/>
    <xf numFmtId="0" fontId="5" fillId="2" borderId="0" xfId="3" applyFont="1" applyFill="1"/>
    <xf numFmtId="165" fontId="9" fillId="2" borderId="0" xfId="3" applyNumberFormat="1" applyFont="1" applyFill="1"/>
    <xf numFmtId="0" fontId="7" fillId="2" borderId="0" xfId="2" applyFont="1" applyFill="1"/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6" fillId="2" borderId="0" xfId="3" applyFont="1" applyFill="1"/>
    <xf numFmtId="44" fontId="5" fillId="0" borderId="0" xfId="0" applyNumberFormat="1" applyFont="1"/>
    <xf numFmtId="0" fontId="5" fillId="0" borderId="0" xfId="3" applyFont="1"/>
    <xf numFmtId="44" fontId="7" fillId="3" borderId="1" xfId="1" applyFont="1" applyFill="1" applyBorder="1" applyAlignment="1">
      <alignment horizontal="right"/>
    </xf>
    <xf numFmtId="0" fontId="6" fillId="4" borderId="2" xfId="0" applyFont="1" applyFill="1" applyBorder="1"/>
    <xf numFmtId="0" fontId="7" fillId="0" borderId="1" xfId="0" applyFont="1" applyBorder="1" applyAlignment="1">
      <alignment wrapText="1"/>
    </xf>
    <xf numFmtId="44" fontId="7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44" fontId="2" fillId="2" borderId="0" xfId="0" applyNumberFormat="1" applyFont="1" applyFill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5" fillId="0" borderId="4" xfId="0" applyFont="1" applyBorder="1"/>
    <xf numFmtId="0" fontId="5" fillId="0" borderId="3" xfId="0" applyFont="1" applyBorder="1"/>
    <xf numFmtId="44" fontId="5" fillId="3" borderId="3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/>
    <xf numFmtId="0" fontId="7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0" fontId="8" fillId="0" borderId="0" xfId="0" applyFont="1"/>
    <xf numFmtId="0" fontId="2" fillId="2" borderId="0" xfId="0" applyFont="1" applyFill="1"/>
    <xf numFmtId="164" fontId="2" fillId="2" borderId="0" xfId="0" applyNumberFormat="1" applyFont="1" applyFill="1" applyAlignment="1">
      <alignment horizontal="left"/>
    </xf>
    <xf numFmtId="44" fontId="6" fillId="3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44" fontId="7" fillId="3" borderId="1" xfId="0" applyNumberFormat="1" applyFont="1" applyFill="1" applyBorder="1" applyAlignment="1">
      <alignment horizontal="right"/>
    </xf>
    <xf numFmtId="0" fontId="2" fillId="0" borderId="3" xfId="0" applyFont="1" applyBorder="1"/>
    <xf numFmtId="0" fontId="8" fillId="4" borderId="5" xfId="0" applyFont="1" applyFill="1" applyBorder="1" applyAlignment="1">
      <alignment horizontal="center" vertical="top" wrapText="1"/>
    </xf>
    <xf numFmtId="44" fontId="5" fillId="3" borderId="3" xfId="0" applyNumberFormat="1" applyFont="1" applyFill="1" applyBorder="1" applyAlignment="1">
      <alignment horizontal="right" wrapText="1"/>
    </xf>
    <xf numFmtId="44" fontId="7" fillId="3" borderId="7" xfId="0" applyNumberFormat="1" applyFont="1" applyFill="1" applyBorder="1" applyAlignment="1">
      <alignment horizontal="right"/>
    </xf>
    <xf numFmtId="0" fontId="7" fillId="4" borderId="7" xfId="0" applyFont="1" applyFill="1" applyBorder="1"/>
    <xf numFmtId="44" fontId="5" fillId="3" borderId="8" xfId="0" applyNumberFormat="1" applyFont="1" applyFill="1" applyBorder="1" applyAlignment="1">
      <alignment horizontal="right"/>
    </xf>
    <xf numFmtId="0" fontId="5" fillId="0" borderId="8" xfId="0" applyFont="1" applyBorder="1"/>
  </cellXfs>
  <cellStyles count="4">
    <cellStyle name="Currency" xfId="1" builtinId="4"/>
    <cellStyle name="Normal" xfId="0" builtinId="0"/>
    <cellStyle name="Normal 2" xfId="2" xr:uid="{45FADA27-D56E-496B-9BF5-7C85FD986FAD}"/>
    <cellStyle name="Normal 2 2" xfId="3" xr:uid="{BA9B8549-707B-4174-A5A7-C9E3CB0B11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69B6D-C9BF-475A-8183-61CA1809B3C8}">
  <sheetPr>
    <pageSetUpPr fitToPage="1"/>
  </sheetPr>
  <dimension ref="A1:G72"/>
  <sheetViews>
    <sheetView tabSelected="1" workbookViewId="0">
      <selection activeCell="D58" sqref="D58"/>
    </sheetView>
  </sheetViews>
  <sheetFormatPr defaultRowHeight="15" x14ac:dyDescent="0.25"/>
  <cols>
    <col min="1" max="1" width="35.85546875" customWidth="1"/>
    <col min="2" max="2" width="23.42578125" customWidth="1"/>
    <col min="3" max="3" width="16" customWidth="1"/>
    <col min="4" max="4" width="19.140625" customWidth="1"/>
    <col min="5" max="5" width="13.85546875" style="1" customWidth="1"/>
    <col min="6" max="6" width="18.28515625" customWidth="1"/>
    <col min="7" max="7" width="33.7109375" customWidth="1"/>
    <col min="8" max="8" width="23.42578125" customWidth="1"/>
  </cols>
  <sheetData>
    <row r="1" spans="1:5" x14ac:dyDescent="0.25">
      <c r="A1" s="34" t="s">
        <v>44</v>
      </c>
      <c r="B1" s="33" t="s">
        <v>43</v>
      </c>
      <c r="E1"/>
    </row>
    <row r="2" spans="1:5" x14ac:dyDescent="0.25">
      <c r="A2" s="48" t="s">
        <v>42</v>
      </c>
      <c r="B2" s="47">
        <v>8060</v>
      </c>
      <c r="E2"/>
    </row>
    <row r="3" spans="1:5" x14ac:dyDescent="0.25">
      <c r="A3" s="29" t="s">
        <v>3</v>
      </c>
      <c r="B3" s="30">
        <v>1016.67</v>
      </c>
      <c r="E3"/>
    </row>
    <row r="4" spans="1:5" x14ac:dyDescent="0.25">
      <c r="A4" s="29" t="s">
        <v>26</v>
      </c>
      <c r="B4" s="30"/>
      <c r="E4"/>
    </row>
    <row r="5" spans="1:5" ht="15.75" thickBot="1" x14ac:dyDescent="0.3">
      <c r="A5" s="29" t="s">
        <v>41</v>
      </c>
      <c r="B5" s="30"/>
      <c r="E5"/>
    </row>
    <row r="6" spans="1:5" ht="16.5" thickTop="1" thickBot="1" x14ac:dyDescent="0.3">
      <c r="A6" s="46" t="s">
        <v>40</v>
      </c>
      <c r="B6" s="45">
        <f>SUM(B2:B5)</f>
        <v>9076.67</v>
      </c>
      <c r="E6"/>
    </row>
    <row r="7" spans="1:5" ht="15.75" thickTop="1" x14ac:dyDescent="0.25">
      <c r="A7" s="16"/>
      <c r="B7" s="36"/>
      <c r="E7"/>
    </row>
    <row r="8" spans="1:5" x14ac:dyDescent="0.25">
      <c r="A8" s="34" t="s">
        <v>39</v>
      </c>
      <c r="B8" s="33" t="s">
        <v>15</v>
      </c>
      <c r="E8"/>
    </row>
    <row r="9" spans="1:5" x14ac:dyDescent="0.25">
      <c r="A9" s="32" t="s">
        <v>38</v>
      </c>
      <c r="B9" s="30"/>
      <c r="E9"/>
    </row>
    <row r="10" spans="1:5" x14ac:dyDescent="0.25">
      <c r="A10" s="29" t="s">
        <v>37</v>
      </c>
      <c r="B10" s="30">
        <v>2500</v>
      </c>
      <c r="E10"/>
    </row>
    <row r="11" spans="1:5" x14ac:dyDescent="0.25">
      <c r="A11" s="29" t="s">
        <v>36</v>
      </c>
      <c r="B11" s="30">
        <v>100</v>
      </c>
      <c r="E11"/>
    </row>
    <row r="12" spans="1:5" x14ac:dyDescent="0.25">
      <c r="A12" s="29" t="s">
        <v>35</v>
      </c>
      <c r="B12" s="30">
        <v>300</v>
      </c>
      <c r="E12"/>
    </row>
    <row r="13" spans="1:5" x14ac:dyDescent="0.25">
      <c r="A13" s="29" t="s">
        <v>34</v>
      </c>
      <c r="B13" s="30">
        <f>200+143.25</f>
        <v>343.25</v>
      </c>
      <c r="C13" t="s">
        <v>33</v>
      </c>
      <c r="E13"/>
    </row>
    <row r="14" spans="1:5" x14ac:dyDescent="0.25">
      <c r="A14" s="29" t="s">
        <v>32</v>
      </c>
      <c r="B14" s="30">
        <v>200</v>
      </c>
      <c r="E14"/>
    </row>
    <row r="15" spans="1:5" x14ac:dyDescent="0.25">
      <c r="A15" s="29" t="s">
        <v>31</v>
      </c>
      <c r="B15" s="30">
        <v>60</v>
      </c>
      <c r="E15"/>
    </row>
    <row r="16" spans="1:5" x14ac:dyDescent="0.25">
      <c r="A16" s="29" t="s">
        <v>30</v>
      </c>
      <c r="B16" s="30">
        <v>350</v>
      </c>
      <c r="E16"/>
    </row>
    <row r="17" spans="1:5" x14ac:dyDescent="0.25">
      <c r="A17" s="29" t="s">
        <v>29</v>
      </c>
      <c r="B17" s="30">
        <v>190</v>
      </c>
      <c r="E17"/>
    </row>
    <row r="18" spans="1:5" x14ac:dyDescent="0.25">
      <c r="A18" s="29" t="s">
        <v>28</v>
      </c>
      <c r="B18" s="30">
        <v>100</v>
      </c>
      <c r="E18"/>
    </row>
    <row r="19" spans="1:5" x14ac:dyDescent="0.25">
      <c r="A19" s="29" t="s">
        <v>27</v>
      </c>
      <c r="B19" s="27">
        <v>125</v>
      </c>
      <c r="E19"/>
    </row>
    <row r="20" spans="1:5" x14ac:dyDescent="0.25">
      <c r="A20" s="29" t="s">
        <v>26</v>
      </c>
      <c r="B20" s="27">
        <v>0</v>
      </c>
      <c r="E20"/>
    </row>
    <row r="21" spans="1:5" x14ac:dyDescent="0.25">
      <c r="A21" s="29" t="s">
        <v>25</v>
      </c>
      <c r="B21" s="27">
        <v>200</v>
      </c>
      <c r="E21"/>
    </row>
    <row r="22" spans="1:5" ht="15.75" thickBot="1" x14ac:dyDescent="0.3">
      <c r="A22" s="25" t="s">
        <v>24</v>
      </c>
      <c r="B22" s="41">
        <f>SUM(B10:B19)</f>
        <v>4268.25</v>
      </c>
      <c r="E22"/>
    </row>
    <row r="23" spans="1:5" ht="15.75" thickTop="1" x14ac:dyDescent="0.25">
      <c r="A23" s="32" t="s">
        <v>6</v>
      </c>
      <c r="B23" s="30"/>
      <c r="E23"/>
    </row>
    <row r="24" spans="1:5" x14ac:dyDescent="0.25">
      <c r="A24" s="29" t="s">
        <v>23</v>
      </c>
      <c r="B24" s="30">
        <v>895</v>
      </c>
      <c r="E24"/>
    </row>
    <row r="25" spans="1:5" x14ac:dyDescent="0.25">
      <c r="A25" s="29" t="s">
        <v>19</v>
      </c>
      <c r="B25" s="30">
        <v>700</v>
      </c>
      <c r="E25"/>
    </row>
    <row r="26" spans="1:5" ht="15.75" thickBot="1" x14ac:dyDescent="0.3">
      <c r="A26" s="25" t="s">
        <v>22</v>
      </c>
      <c r="B26" s="41">
        <f>SUM(B24:B25)</f>
        <v>1595</v>
      </c>
      <c r="E26"/>
    </row>
    <row r="27" spans="1:5" ht="15.75" thickTop="1" x14ac:dyDescent="0.25">
      <c r="A27" s="32" t="s">
        <v>21</v>
      </c>
      <c r="B27" s="30"/>
      <c r="E27"/>
    </row>
    <row r="28" spans="1:5" x14ac:dyDescent="0.25">
      <c r="A28" s="29" t="s">
        <v>20</v>
      </c>
      <c r="B28" s="44">
        <v>700</v>
      </c>
      <c r="E28"/>
    </row>
    <row r="29" spans="1:5" x14ac:dyDescent="0.25">
      <c r="A29" s="29" t="s">
        <v>19</v>
      </c>
      <c r="B29" s="30">
        <v>40</v>
      </c>
      <c r="E29"/>
    </row>
    <row r="30" spans="1:5" ht="15.75" thickBot="1" x14ac:dyDescent="0.3">
      <c r="A30" s="25" t="s">
        <v>18</v>
      </c>
      <c r="B30" s="41">
        <f>SUM(B28:B29)</f>
        <v>740</v>
      </c>
      <c r="E30"/>
    </row>
    <row r="31" spans="1:5" ht="16.5" thickTop="1" thickBot="1" x14ac:dyDescent="0.3">
      <c r="A31" s="22" t="s">
        <v>17</v>
      </c>
      <c r="B31" s="41">
        <f>SUM(B30+B26+B22)</f>
        <v>6603.25</v>
      </c>
      <c r="E31"/>
    </row>
    <row r="32" spans="1:5" ht="15.75" thickTop="1" x14ac:dyDescent="0.25">
      <c r="A32" s="16"/>
      <c r="B32" s="36"/>
      <c r="E32"/>
    </row>
    <row r="33" spans="1:7" x14ac:dyDescent="0.25">
      <c r="A33" s="43" t="s">
        <v>16</v>
      </c>
      <c r="B33" s="33" t="s">
        <v>15</v>
      </c>
      <c r="E33"/>
    </row>
    <row r="34" spans="1:7" x14ac:dyDescent="0.25">
      <c r="A34" s="42" t="s">
        <v>14</v>
      </c>
      <c r="B34" s="31">
        <v>0</v>
      </c>
      <c r="E34"/>
    </row>
    <row r="35" spans="1:7" x14ac:dyDescent="0.25">
      <c r="A35" s="42" t="s">
        <v>7</v>
      </c>
      <c r="B35" s="31">
        <v>0</v>
      </c>
      <c r="E35"/>
    </row>
    <row r="36" spans="1:7" x14ac:dyDescent="0.25">
      <c r="A36" s="42" t="s">
        <v>6</v>
      </c>
      <c r="B36" s="30">
        <v>1500</v>
      </c>
      <c r="E36"/>
    </row>
    <row r="37" spans="1:7" x14ac:dyDescent="0.25">
      <c r="A37" s="42" t="s">
        <v>5</v>
      </c>
      <c r="B37" s="30">
        <v>100</v>
      </c>
      <c r="E37"/>
    </row>
    <row r="38" spans="1:7" x14ac:dyDescent="0.25">
      <c r="A38" s="42" t="s">
        <v>3</v>
      </c>
      <c r="B38" s="30">
        <v>1016.67</v>
      </c>
      <c r="E38"/>
    </row>
    <row r="39" spans="1:7" ht="15.75" thickBot="1" x14ac:dyDescent="0.3">
      <c r="A39" s="23" t="s">
        <v>13</v>
      </c>
      <c r="B39" s="41">
        <f>SUM(B34:B38)</f>
        <v>2616.67</v>
      </c>
      <c r="E39"/>
    </row>
    <row r="40" spans="1:7" ht="16.5" thickTop="1" thickBot="1" x14ac:dyDescent="0.3">
      <c r="A40" s="35"/>
      <c r="B40" s="36"/>
      <c r="E40"/>
    </row>
    <row r="41" spans="1:7" ht="16.5" thickTop="1" thickBot="1" x14ac:dyDescent="0.3">
      <c r="A41" s="40" t="s">
        <v>12</v>
      </c>
      <c r="B41" s="38">
        <f>SUM(B31+B39)</f>
        <v>9219.92</v>
      </c>
      <c r="E41"/>
    </row>
    <row r="42" spans="1:7" ht="16.5" thickTop="1" thickBot="1" x14ac:dyDescent="0.3">
      <c r="A42" s="39" t="s">
        <v>11</v>
      </c>
      <c r="B42" s="38">
        <f>B41-B6</f>
        <v>143.25</v>
      </c>
      <c r="E42"/>
    </row>
    <row r="43" spans="1:7" ht="15.75" thickTop="1" x14ac:dyDescent="0.25">
      <c r="A43" s="35"/>
      <c r="B43" s="16"/>
      <c r="C43" s="16"/>
      <c r="D43" s="16"/>
      <c r="E43" s="37"/>
      <c r="F43" s="36"/>
      <c r="G43" s="36"/>
    </row>
    <row r="44" spans="1:7" x14ac:dyDescent="0.25">
      <c r="A44" s="35"/>
      <c r="B44" s="16"/>
      <c r="C44" s="16"/>
      <c r="D44" s="16"/>
      <c r="E44" s="3"/>
      <c r="F44" s="2"/>
      <c r="G44" s="2"/>
    </row>
    <row r="45" spans="1:7" x14ac:dyDescent="0.25">
      <c r="A45" s="34" t="s">
        <v>10</v>
      </c>
      <c r="B45" s="33" t="s">
        <v>9</v>
      </c>
      <c r="E45"/>
    </row>
    <row r="46" spans="1:7" x14ac:dyDescent="0.25">
      <c r="A46" s="32" t="s">
        <v>8</v>
      </c>
      <c r="B46" s="31"/>
      <c r="E46"/>
    </row>
    <row r="47" spans="1:7" x14ac:dyDescent="0.25">
      <c r="A47" s="29" t="s">
        <v>7</v>
      </c>
      <c r="B47" s="31">
        <v>220</v>
      </c>
      <c r="E47"/>
    </row>
    <row r="48" spans="1:7" x14ac:dyDescent="0.25">
      <c r="A48" s="29" t="s">
        <v>6</v>
      </c>
      <c r="B48" s="30">
        <f>2600+B36</f>
        <v>4100</v>
      </c>
      <c r="E48"/>
    </row>
    <row r="49" spans="1:7" x14ac:dyDescent="0.25">
      <c r="A49" s="29" t="s">
        <v>5</v>
      </c>
      <c r="B49" s="30">
        <f>100+B37</f>
        <v>200</v>
      </c>
      <c r="E49"/>
    </row>
    <row r="50" spans="1:7" x14ac:dyDescent="0.25">
      <c r="A50" s="29" t="s">
        <v>4</v>
      </c>
      <c r="B50" s="27">
        <f>338.04-(11.45*12)</f>
        <v>200.64000000000004</v>
      </c>
      <c r="C50" s="26"/>
      <c r="E50"/>
    </row>
    <row r="51" spans="1:7" x14ac:dyDescent="0.25">
      <c r="A51" s="28" t="s">
        <v>3</v>
      </c>
      <c r="B51" s="27">
        <f>B38</f>
        <v>1016.67</v>
      </c>
      <c r="C51" s="26"/>
      <c r="E51"/>
    </row>
    <row r="52" spans="1:7" ht="15.75" thickBot="1" x14ac:dyDescent="0.3">
      <c r="A52" s="25" t="s">
        <v>2</v>
      </c>
      <c r="B52" s="24">
        <f>SUM(B47:B51)</f>
        <v>5737.31</v>
      </c>
      <c r="E52"/>
    </row>
    <row r="53" spans="1:7" ht="27.75" thickTop="1" thickBot="1" x14ac:dyDescent="0.3">
      <c r="A53" s="23" t="s">
        <v>1</v>
      </c>
      <c r="B53" s="21">
        <f>B54-B52</f>
        <v>4197.0199999999995</v>
      </c>
      <c r="E53"/>
    </row>
    <row r="54" spans="1:7" ht="16.5" thickTop="1" thickBot="1" x14ac:dyDescent="0.3">
      <c r="A54" s="22" t="s">
        <v>0</v>
      </c>
      <c r="B54" s="21">
        <v>9934.33</v>
      </c>
      <c r="E54"/>
    </row>
    <row r="55" spans="1:7" ht="15.75" thickTop="1" x14ac:dyDescent="0.25">
      <c r="A55" s="20"/>
      <c r="B55" s="19"/>
      <c r="C55" s="2"/>
      <c r="D55" s="19"/>
      <c r="E55" s="3"/>
      <c r="F55" s="2"/>
      <c r="G55" s="2"/>
    </row>
    <row r="56" spans="1:7" x14ac:dyDescent="0.25">
      <c r="A56" s="18"/>
      <c r="B56" s="12"/>
      <c r="C56" s="5"/>
      <c r="D56" s="16"/>
      <c r="E56" s="17"/>
      <c r="F56" s="16"/>
      <c r="G56" s="2"/>
    </row>
    <row r="57" spans="1:7" x14ac:dyDescent="0.25">
      <c r="A57" s="18"/>
      <c r="B57" s="12"/>
      <c r="C57" s="5"/>
      <c r="D57" s="2"/>
      <c r="E57" s="17"/>
      <c r="F57" s="16"/>
      <c r="G57" s="2"/>
    </row>
    <row r="58" spans="1:7" x14ac:dyDescent="0.25">
      <c r="A58" s="13"/>
      <c r="B58" s="13"/>
      <c r="C58" s="5"/>
      <c r="D58" s="2"/>
      <c r="E58" s="3"/>
      <c r="F58" s="2"/>
      <c r="G58" s="2"/>
    </row>
    <row r="59" spans="1:7" x14ac:dyDescent="0.25">
      <c r="A59" s="13"/>
      <c r="B59" s="13"/>
      <c r="C59" s="7"/>
      <c r="D59" s="16"/>
      <c r="E59" s="17"/>
      <c r="F59" s="16"/>
      <c r="G59" s="2"/>
    </row>
    <row r="60" spans="1:7" x14ac:dyDescent="0.25">
      <c r="A60" s="8"/>
      <c r="B60" s="8"/>
      <c r="C60" s="7"/>
      <c r="D60" s="2"/>
      <c r="E60" s="17"/>
      <c r="F60" s="16"/>
      <c r="G60" s="2"/>
    </row>
    <row r="61" spans="1:7" x14ac:dyDescent="0.25">
      <c r="A61" s="13"/>
      <c r="B61" s="13"/>
      <c r="C61" s="12"/>
      <c r="D61" s="2"/>
      <c r="E61" s="3"/>
      <c r="F61" s="2"/>
      <c r="G61" s="2"/>
    </row>
    <row r="62" spans="1:7" x14ac:dyDescent="0.25">
      <c r="A62" s="15"/>
      <c r="B62" s="13"/>
      <c r="C62" s="14"/>
      <c r="D62" s="2"/>
      <c r="E62" s="3"/>
      <c r="F62" s="2"/>
      <c r="G62" s="2"/>
    </row>
    <row r="63" spans="1:7" x14ac:dyDescent="0.25">
      <c r="A63" s="13"/>
      <c r="B63" s="13"/>
      <c r="C63" s="12"/>
      <c r="D63" s="2"/>
      <c r="E63" s="3"/>
      <c r="F63" s="2"/>
      <c r="G63" s="2"/>
    </row>
    <row r="64" spans="1:7" x14ac:dyDescent="0.25">
      <c r="A64" s="13"/>
      <c r="B64" s="13"/>
      <c r="C64" s="12"/>
      <c r="D64" s="2"/>
      <c r="E64" s="3"/>
      <c r="F64" s="2"/>
      <c r="G64" s="2"/>
    </row>
    <row r="65" spans="1:7" x14ac:dyDescent="0.25">
      <c r="A65" s="5"/>
      <c r="B65" s="6"/>
      <c r="C65" s="11"/>
      <c r="D65" s="2"/>
      <c r="E65" s="3"/>
      <c r="F65" s="2"/>
      <c r="G65" s="2"/>
    </row>
    <row r="66" spans="1:7" x14ac:dyDescent="0.25">
      <c r="A66" s="8"/>
      <c r="B66" s="8"/>
      <c r="C66" s="7"/>
      <c r="D66" s="2"/>
      <c r="E66" s="3"/>
      <c r="F66" s="2"/>
      <c r="G66" s="2"/>
    </row>
    <row r="67" spans="1:7" x14ac:dyDescent="0.25">
      <c r="A67" s="8"/>
      <c r="B67" s="8"/>
      <c r="C67" s="7"/>
      <c r="D67" s="2"/>
      <c r="E67" s="3"/>
      <c r="F67" s="9"/>
      <c r="G67" s="2"/>
    </row>
    <row r="68" spans="1:7" x14ac:dyDescent="0.25">
      <c r="A68" s="8"/>
      <c r="B68" s="8"/>
      <c r="C68" s="10"/>
      <c r="D68" s="2"/>
      <c r="E68" s="3"/>
      <c r="F68" s="2"/>
      <c r="G68" s="2"/>
    </row>
    <row r="69" spans="1:7" x14ac:dyDescent="0.25">
      <c r="A69" s="8"/>
      <c r="B69" s="8"/>
      <c r="C69" s="7"/>
      <c r="D69" s="2"/>
      <c r="E69" s="3"/>
      <c r="F69" s="2"/>
      <c r="G69" s="2"/>
    </row>
    <row r="70" spans="1:7" x14ac:dyDescent="0.25">
      <c r="A70" s="8"/>
      <c r="B70" s="8"/>
      <c r="C70" s="10"/>
      <c r="D70" s="9"/>
      <c r="E70" s="3"/>
      <c r="F70" s="2"/>
      <c r="G70" s="2"/>
    </row>
    <row r="71" spans="1:7" x14ac:dyDescent="0.25">
      <c r="A71" s="8"/>
      <c r="B71" s="8"/>
      <c r="C71" s="7"/>
      <c r="D71" s="2"/>
      <c r="E71" s="3"/>
      <c r="F71" s="2"/>
      <c r="G71" s="2"/>
    </row>
    <row r="72" spans="1:7" x14ac:dyDescent="0.25">
      <c r="A72" s="6"/>
      <c r="B72" s="5"/>
      <c r="C72" s="4"/>
      <c r="D72" s="2"/>
      <c r="E72" s="3"/>
      <c r="F72" s="2"/>
      <c r="G72" s="2"/>
    </row>
  </sheetData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</dc:creator>
  <cp:lastModifiedBy>build</cp:lastModifiedBy>
  <dcterms:created xsi:type="dcterms:W3CDTF">2020-03-31T11:01:00Z</dcterms:created>
  <dcterms:modified xsi:type="dcterms:W3CDTF">2020-03-31T11:01:15Z</dcterms:modified>
</cp:coreProperties>
</file>